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Au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<sst xmlns="http://schemas.openxmlformats.org/spreadsheetml/2006/main" count="59" uniqueCount="33">
  <si>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</si>
  <si>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</si>
  <si>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</si>
  <si>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</si>
  <si>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</si>
  <si>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</si>
  <si>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</si>
  <si>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</si>
  <si>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</si>
  <si>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</si>
  <si>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</si>
  <si>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</si>
  <si>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</si>
  <si>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</si>
  <si>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</si>
  <si>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</si>
  <si>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</si>
  <si>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</si>
  <si>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</si>
  <si>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</si>
  <si>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</si>
  <si>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</si>
  <si>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</si>
  <si>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</si>
  <si>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</si>
  <si>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</si>
  <si>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</si>
  <si>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</si>
  <si>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</si>
  <si>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Doctor of Audiology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</si>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</sst>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D7" sqref="D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431</v>
      </c>
      <c r="C8" s="18">
        <f t="shared" ref="C8:C17" si="0">SUM(B8*2)</f>
        <v>862</v>
      </c>
      <c r="D8" s="18">
        <f t="shared" ref="D8:D17" si="1">SUM(B8*3)</f>
        <v>1293</v>
      </c>
      <c r="E8" s="18">
        <f t="shared" ref="E8:E17" si="2">SUM(B8*4)</f>
        <v>1724</v>
      </c>
      <c r="F8" s="18">
        <f t="shared" ref="F8:F17" si="3">SUM(B8*5)</f>
        <v>2155</v>
      </c>
      <c r="G8" s="18">
        <f t="shared" ref="G8:G17" si="4">SUM(B8*6)</f>
        <v>2586</v>
      </c>
      <c r="H8" s="18">
        <f t="shared" ref="H8:H17" si="5">SUM(B8*7)</f>
        <v>3017</v>
      </c>
      <c r="I8" s="18">
        <f t="shared" ref="I8:I17" si="6">SUM(B8*8)</f>
        <v>3448</v>
      </c>
      <c r="J8" s="18">
        <f t="shared" ref="J8:J15" si="7">SUM(B8*9)</f>
        <v>3879</v>
      </c>
      <c r="K8" s="18">
        <f t="shared" ref="K8" si="8">SUM(B8*10)</f>
        <v>4310</v>
      </c>
      <c r="L8" s="18">
        <f t="shared" ref="L8" si="9">SUM(B8*11)</f>
        <v>4741</v>
      </c>
      <c r="M8" s="19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635.50000000000011</v>
      </c>
      <c r="C20" s="12">
        <f>SUM(C8:C19)</f>
        <v>1181.0000000000002</v>
      </c>
      <c r="D20" s="12">
        <f>SUM(D8:D19)</f>
        <v>1726.5</v>
      </c>
      <c r="E20" s="12">
        <f>SUM(E8:E19)</f>
        <v>2272</v>
      </c>
      <c r="F20" s="12">
        <f>SUM(F8:F19)</f>
        <v>2817.5</v>
      </c>
      <c r="G20" s="12">
        <f>SUM(G8:G19)</f>
        <v>3363</v>
      </c>
      <c r="H20" s="12">
        <f>SUM(H8:H19)</f>
        <v>3908.4999999999995</v>
      </c>
      <c r="I20" s="12">
        <f>SUM(I8:I19)</f>
        <v>4454</v>
      </c>
      <c r="J20" s="12">
        <f>SUM(J8:J19)</f>
        <v>5343</v>
      </c>
      <c r="K20" s="12">
        <f>SUM(K8:K19)</f>
        <v>5774</v>
      </c>
      <c r="L20" s="12">
        <f>SUM(L8:L19)</f>
        <v>6205</v>
      </c>
      <c r="M20" s="13">
        <f>SUM(M8:M19)</f>
        <v>6634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973</v>
      </c>
      <c r="C24" s="18">
        <f t="shared" ref="C24" si="16">SUM(B24*2)</f>
        <v>1946</v>
      </c>
      <c r="D24" s="18">
        <f t="shared" ref="D24" si="17">SUM(B24*3)</f>
        <v>2919</v>
      </c>
      <c r="E24" s="18">
        <f t="shared" ref="E24" si="18">SUM(B24*4)</f>
        <v>3892</v>
      </c>
      <c r="F24" s="18">
        <f t="shared" ref="F24" si="19">SUM(B24*5)</f>
        <v>4865</v>
      </c>
      <c r="G24" s="18">
        <f t="shared" ref="G24" si="20">SUM(B24*6)</f>
        <v>5838</v>
      </c>
      <c r="H24" s="18">
        <f t="shared" ref="H24" si="21">SUM(B24*7)</f>
        <v>6811</v>
      </c>
      <c r="I24" s="18">
        <f t="shared" ref="I24" si="22">SUM(B24*8)</f>
        <v>7784</v>
      </c>
      <c r="J24" s="18">
        <f t="shared" ref="J24" si="23">SUM(B24*9)</f>
        <v>8757</v>
      </c>
      <c r="K24" s="18">
        <f t="shared" ref="K24" si="24">SUM(B24*10)</f>
        <v>9730</v>
      </c>
      <c r="L24" s="18">
        <f t="shared" ref="L24" si="25">SUM(B24*11)</f>
        <v>10703</v>
      </c>
      <c r="M24" s="19">
        <v>11670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" si="26">SUM(B25*2)</f>
        <v>43.76</v>
      </c>
      <c r="D25" s="16">
        <f t="shared" ref="D25" si="27">SUM(B25*3)</f>
        <v>65.64</v>
      </c>
      <c r="E25" s="16">
        <f t="shared" ref="E25" si="28">SUM(B25*4)</f>
        <v>87.52</v>
      </c>
      <c r="F25" s="16">
        <f t="shared" ref="F25" si="29">SUM(B25*5)</f>
        <v>109.39999999999999</v>
      </c>
      <c r="G25" s="16">
        <f t="shared" ref="G25" si="30">SUM(B25*6)</f>
        <v>131.28</v>
      </c>
      <c r="H25" s="16">
        <f t="shared" ref="H25" si="31">SUM(B25*7)</f>
        <v>153.16</v>
      </c>
      <c r="I25" s="16">
        <f t="shared" ref="I25" si="32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3">SUM(B26*2)</f>
        <v>0</v>
      </c>
      <c r="D26" s="16">
        <f t="shared" ref="D26:D33" si="34">SUM(B26*3)</f>
        <v>0</v>
      </c>
      <c r="E26" s="16">
        <f t="shared" ref="E26:E33" si="35">SUM(B26*4)</f>
        <v>0</v>
      </c>
      <c r="F26" s="16">
        <f t="shared" ref="F26:F33" si="36">SUM(B26*5)</f>
        <v>0</v>
      </c>
      <c r="G26" s="16">
        <f t="shared" ref="G26:G33" si="37">SUM(B26*6)</f>
        <v>0</v>
      </c>
      <c r="H26" s="16">
        <f t="shared" ref="H26:H33" si="38">SUM(B26*7)</f>
        <v>0</v>
      </c>
      <c r="I26" s="16">
        <f t="shared" ref="I26:I33" si="39">SUM(B26*8)</f>
        <v>0</v>
      </c>
      <c r="J26" s="16">
        <f t="shared" ref="J26" si="40">SUM(B26*9)</f>
        <v>0</v>
      </c>
      <c r="K26" s="16">
        <f t="shared" ref="K26" si="41">SUM(C26*9)</f>
        <v>0</v>
      </c>
      <c r="L26" s="16">
        <f t="shared" ref="L26" si="42">SUM(D26*9)</f>
        <v>0</v>
      </c>
      <c r="M26" s="16">
        <f t="shared" ref="M26" si="43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3"/>
        <v>22.04</v>
      </c>
      <c r="D27" s="16">
        <f t="shared" si="34"/>
        <v>33.06</v>
      </c>
      <c r="E27" s="16">
        <f t="shared" si="35"/>
        <v>44.08</v>
      </c>
      <c r="F27" s="16">
        <f t="shared" si="36"/>
        <v>55.099999999999994</v>
      </c>
      <c r="G27" s="16">
        <f t="shared" si="37"/>
        <v>66.12</v>
      </c>
      <c r="H27" s="16">
        <f t="shared" si="38"/>
        <v>77.14</v>
      </c>
      <c r="I27" s="16">
        <f t="shared" si="39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33"/>
        <v>10.42</v>
      </c>
      <c r="D29" s="16">
        <f t="shared" si="34"/>
        <v>15.629999999999999</v>
      </c>
      <c r="E29" s="16">
        <f t="shared" si="35"/>
        <v>20.84</v>
      </c>
      <c r="F29" s="16">
        <f t="shared" si="36"/>
        <v>26.05</v>
      </c>
      <c r="G29" s="16">
        <f t="shared" si="37"/>
        <v>31.259999999999998</v>
      </c>
      <c r="H29" s="16">
        <f t="shared" si="38"/>
        <v>36.47</v>
      </c>
      <c r="I29" s="16">
        <f t="shared" si="39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3"/>
        <v>36.58</v>
      </c>
      <c r="D30" s="16">
        <f t="shared" si="34"/>
        <v>54.87</v>
      </c>
      <c r="E30" s="16">
        <f t="shared" si="35"/>
        <v>73.16</v>
      </c>
      <c r="F30" s="16">
        <f t="shared" si="36"/>
        <v>91.449999999999989</v>
      </c>
      <c r="G30" s="16">
        <f t="shared" si="37"/>
        <v>109.74</v>
      </c>
      <c r="H30" s="16">
        <f t="shared" si="38"/>
        <v>128.03</v>
      </c>
      <c r="I30" s="16">
        <f t="shared" si="39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3"/>
        <v>0</v>
      </c>
      <c r="D31" s="16">
        <f t="shared" si="34"/>
        <v>0</v>
      </c>
      <c r="E31" s="16">
        <f t="shared" si="35"/>
        <v>0</v>
      </c>
      <c r="F31" s="16">
        <f t="shared" si="36"/>
        <v>0</v>
      </c>
      <c r="G31" s="16">
        <f t="shared" si="37"/>
        <v>0</v>
      </c>
      <c r="H31" s="16">
        <f t="shared" si="38"/>
        <v>0</v>
      </c>
      <c r="I31" s="16">
        <f t="shared" si="39"/>
        <v>0</v>
      </c>
      <c r="J31" s="16">
        <f t="shared" ref="J31" si="44">SUM(B31*9)</f>
        <v>0</v>
      </c>
      <c r="K31" s="16">
        <f t="shared" ref="K31" si="45">SUM(C31*9)</f>
        <v>0</v>
      </c>
      <c r="L31" s="16">
        <f t="shared" ref="L31" si="46">SUM(D31*9)</f>
        <v>0</v>
      </c>
      <c r="M31" s="16">
        <f t="shared" ref="M31" si="47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3"/>
        <v>71.66</v>
      </c>
      <c r="D33" s="16">
        <f t="shared" si="34"/>
        <v>107.49</v>
      </c>
      <c r="E33" s="16">
        <f t="shared" si="35"/>
        <v>143.32</v>
      </c>
      <c r="F33" s="16">
        <f t="shared" si="36"/>
        <v>179.14999999999998</v>
      </c>
      <c r="G33" s="16">
        <f t="shared" si="37"/>
        <v>214.98</v>
      </c>
      <c r="H33" s="16">
        <f t="shared" si="38"/>
        <v>250.81</v>
      </c>
      <c r="I33" s="16">
        <f t="shared" si="39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8">SUM(B24:B35)</f>
        <v>1177.5</v>
      </c>
      <c r="C36" s="12">
        <f t="shared" si="48"/>
        <v>2265</v>
      </c>
      <c r="D36" s="12">
        <f t="shared" si="48"/>
        <v>3352.4999999999995</v>
      </c>
      <c r="E36" s="12">
        <f t="shared" si="48"/>
        <v>4440</v>
      </c>
      <c r="F36" s="12">
        <f t="shared" si="48"/>
        <v>5527.4999999999991</v>
      </c>
      <c r="G36" s="12">
        <f t="shared" si="48"/>
        <v>6614.9999999999991</v>
      </c>
      <c r="H36" s="12">
        <f t="shared" si="48"/>
        <v>7702.5000000000009</v>
      </c>
      <c r="I36" s="12">
        <f t="shared" si="48"/>
        <v>8790</v>
      </c>
      <c r="J36" s="12">
        <f t="shared" si="48"/>
        <v>10221</v>
      </c>
      <c r="K36" s="12">
        <f t="shared" si="48"/>
        <v>11194</v>
      </c>
      <c r="L36" s="12">
        <f t="shared" si="48"/>
        <v>12167</v>
      </c>
      <c r="M36" s="13">
        <f t="shared" si="48"/>
        <v>13134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l4kbeeffe0Zn2WRqwJdDsuNXuoj6JTMESq8v6rfvVSAqhqPgsHRT6q+whVZignGQI+mJJdk1o2pn1kxZwVoEw==" saltValue="63QbUZ9cWN85V56YUxoau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2020-08-04T19:01:14Z</dcterms:modified>
  <cp:category>tuition</cp:category>
</cp:coreProperties>
</file>